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1015\Desktop\"/>
    </mc:Choice>
  </mc:AlternateContent>
  <bookViews>
    <workbookView xWindow="0" yWindow="0" windowWidth="19965" windowHeight="9555"/>
  </bookViews>
  <sheets>
    <sheet name="工事費内訳書" sheetId="2" r:id="rId1"/>
  </sheets>
  <definedNames>
    <definedName name="_xlnm.Print_Area" localSheetId="0">工事費内訳書!$A$1:$G$67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 l="1"/>
  <c r="G61" i="2"/>
  <c r="G60" i="2"/>
  <c r="G59" i="2" s="1"/>
  <c r="G57" i="2" s="1"/>
  <c r="G56" i="2" s="1"/>
  <c r="G49" i="2"/>
  <c r="G48" i="2" s="1"/>
  <c r="G47" i="2" s="1"/>
  <c r="G29" i="2"/>
  <c r="G28" i="2"/>
  <c r="G27" i="2" s="1"/>
  <c r="G20" i="2"/>
  <c r="G19" i="2"/>
  <c r="G18" i="2"/>
  <c r="G15" i="2"/>
  <c r="G14" i="2" s="1"/>
  <c r="G13" i="2" s="1"/>
  <c r="G12" i="2" l="1"/>
  <c r="G11" i="2" s="1"/>
  <c r="G10" i="2" s="1"/>
  <c r="G66" i="2" s="1"/>
  <c r="G67" i="2" s="1"/>
</calcChain>
</file>

<file path=xl/sharedStrings.xml><?xml version="1.0" encoding="utf-8"?>
<sst xmlns="http://schemas.openxmlformats.org/spreadsheetml/2006/main" count="129" uniqueCount="69">
  <si>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</si>
  <si>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</si>
  <si>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</si>
  <si>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</si>
  <si>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</si>
  <si>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</si>
  <si>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</si>
  <si>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</si>
  <si>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</si>
  <si>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</si>
  <si>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</si>
  <si>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</si>
  <si>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</si>
  <si>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Ｒ４三林　地すべり　三好市和田　山腹工事（担い手確保型）</t>
  </si>
  <si>
    <t>工事原価
_x000D_</t>
  </si>
  <si>
    <t>式</t>
  </si>
  <si>
    <t>直接工事費
_x000D_</t>
  </si>
  <si>
    <t>直接工事費(諸経費対象)
_x000D_</t>
  </si>
  <si>
    <t>のり枠工
_x000D_</t>
  </si>
  <si>
    <t>簡易吹付のり枠工
_x000D_</t>
  </si>
  <si>
    <t>簡易法枠工
_x000D_枠内植生基材吹付</t>
  </si>
  <si>
    <t>㎡</t>
  </si>
  <si>
    <t>のり切工
_x000D_</t>
  </si>
  <si>
    <t>m3</t>
  </si>
  <si>
    <t>人力のり切工
_x000D_</t>
  </si>
  <si>
    <t>処分費
_x000D_土砂</t>
  </si>
  <si>
    <t>暗きょ工（ボーリング）
_x000D_</t>
  </si>
  <si>
    <t>ｍ</t>
  </si>
  <si>
    <t>箇所</t>
  </si>
  <si>
    <t>吸出防止材
_x000D_合繊不織布　厚10mm　9.8KN/m</t>
  </si>
  <si>
    <t>掘削工
_x000D_礫質土</t>
  </si>
  <si>
    <t>掘削工
_x000D_軟岩</t>
  </si>
  <si>
    <t>埋戻し
_x000D_礫質土</t>
  </si>
  <si>
    <t>仮設工
_x000D_</t>
  </si>
  <si>
    <t>基</t>
  </si>
  <si>
    <t>回</t>
  </si>
  <si>
    <t>空m3</t>
  </si>
  <si>
    <t>間接工事費
_x000D_</t>
  </si>
  <si>
    <t>共通仮設費
_x000D_</t>
  </si>
  <si>
    <t>共通仮設費（率計上）
_x000D_</t>
  </si>
  <si>
    <t>運搬費
_x000D_</t>
  </si>
  <si>
    <t>台</t>
  </si>
  <si>
    <t>現場管理費
_x000D_</t>
  </si>
  <si>
    <t>一般管理費等
_x000D_</t>
  </si>
  <si>
    <t>工事価格
_x000D_</t>
  </si>
  <si>
    <t>【法面工（植生基材吹付工）】
_x000D_厚５cm</t>
    <phoneticPr fontId="2"/>
  </si>
  <si>
    <t>人力併用機械掘削</t>
    <phoneticPr fontId="2"/>
  </si>
  <si>
    <t>積込</t>
    <phoneticPr fontId="2"/>
  </si>
  <si>
    <t>ケーブルクレーン資材運搬
_x000D_</t>
    <phoneticPr fontId="2"/>
  </si>
  <si>
    <t>ダンプトラック運搬
_x000D_</t>
    <phoneticPr fontId="2"/>
  </si>
  <si>
    <t>ボーリング 
ﾚｷ質土</t>
    <phoneticPr fontId="2"/>
  </si>
  <si>
    <t>ボーリング 
軟岩</t>
    <phoneticPr fontId="2"/>
  </si>
  <si>
    <t xml:space="preserve">保孔管 加工・挿入
</t>
    <rPh sb="4" eb="6">
      <t>カコウ</t>
    </rPh>
    <rPh sb="7" eb="9">
      <t>ソウニュウ</t>
    </rPh>
    <phoneticPr fontId="2"/>
  </si>
  <si>
    <t xml:space="preserve">孔口処理工
</t>
    <phoneticPr fontId="2"/>
  </si>
  <si>
    <t>排水管
_x000D_据付,75mm</t>
    <phoneticPr fontId="2"/>
  </si>
  <si>
    <t>孔口処理工
_x000D_かご枠設置</t>
    <phoneticPr fontId="2"/>
  </si>
  <si>
    <t>石材運搬
割栗石</t>
    <phoneticPr fontId="2"/>
  </si>
  <si>
    <t xml:space="preserve">掘削工
</t>
    <rPh sb="2" eb="3">
      <t>コウ</t>
    </rPh>
    <phoneticPr fontId="2"/>
  </si>
  <si>
    <t>積込</t>
    <phoneticPr fontId="2"/>
  </si>
  <si>
    <t>水路工
_x000D_かご枠設置</t>
    <phoneticPr fontId="2"/>
  </si>
  <si>
    <t>石材運搬
割栗石</t>
    <phoneticPr fontId="2"/>
  </si>
  <si>
    <t xml:space="preserve">遮水シート
</t>
    <phoneticPr fontId="2"/>
  </si>
  <si>
    <t>ケーブルクレーン架設･撤去
_x000D_</t>
    <phoneticPr fontId="2"/>
  </si>
  <si>
    <t xml:space="preserve">ウインチベース架設・撤去
</t>
    <phoneticPr fontId="2"/>
  </si>
  <si>
    <t>アンカー架設・撤去
_x000D_</t>
    <phoneticPr fontId="2"/>
  </si>
  <si>
    <t>アンカー架設・撤去
_x000D_</t>
    <phoneticPr fontId="2"/>
  </si>
  <si>
    <t xml:space="preserve">ﾎﾞｰﾘﾝｸﾞﾏｼﾝ設置・撤去(ﾛｰﾀﾘｰ式)
</t>
    <phoneticPr fontId="2"/>
  </si>
  <si>
    <t>足場工
_x000D_</t>
    <rPh sb="2" eb="3">
      <t>コウ</t>
    </rPh>
    <phoneticPr fontId="2"/>
  </si>
  <si>
    <t xml:space="preserve">土工機械解体・組立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</si>
</sst>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9"/>
  <sheetViews>
    <sheetView showGridLines="0" tabSelected="1" zoomScaleNormal="100" zoomScaleSheetLayoutView="100" workbookViewId="0">
      <selection activeCell="O63" sqref="O6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+G11+G56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+G13+G18+G27+G47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776.8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45</v>
      </c>
      <c r="E17" s="12" t="s">
        <v>21</v>
      </c>
      <c r="F17" s="13">
        <v>42.2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32" t="s">
        <v>22</v>
      </c>
      <c r="C18" s="27"/>
      <c r="D18" s="28"/>
      <c r="E18" s="12" t="s">
        <v>15</v>
      </c>
      <c r="F18" s="13">
        <v>1</v>
      </c>
      <c r="G18" s="14">
        <f>+G19</f>
        <v>0</v>
      </c>
      <c r="H18" s="2"/>
      <c r="I18" s="15">
        <v>9</v>
      </c>
      <c r="J18" s="15">
        <v>2</v>
      </c>
    </row>
    <row r="19" spans="1:10" ht="42" customHeight="1">
      <c r="A19" s="10"/>
      <c r="B19" s="11"/>
      <c r="C19" s="32" t="s">
        <v>22</v>
      </c>
      <c r="D19" s="28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22</v>
      </c>
      <c r="E20" s="12" t="s">
        <v>15</v>
      </c>
      <c r="F20" s="13">
        <v>1</v>
      </c>
      <c r="G20" s="14">
        <f>+G21+G22+G23+G24+G25+G26</f>
        <v>0</v>
      </c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46</v>
      </c>
      <c r="E21" s="12" t="s">
        <v>23</v>
      </c>
      <c r="F21" s="13">
        <v>216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24</v>
      </c>
      <c r="E22" s="12" t="s">
        <v>23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47</v>
      </c>
      <c r="E23" s="12" t="s">
        <v>23</v>
      </c>
      <c r="F23" s="13">
        <v>217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48</v>
      </c>
      <c r="E24" s="12" t="s">
        <v>23</v>
      </c>
      <c r="F24" s="13">
        <v>217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25</v>
      </c>
      <c r="E25" s="12" t="s">
        <v>23</v>
      </c>
      <c r="F25" s="13">
        <v>217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49</v>
      </c>
      <c r="E26" s="12" t="s">
        <v>23</v>
      </c>
      <c r="F26" s="13">
        <v>217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32" t="s">
        <v>26</v>
      </c>
      <c r="C27" s="27"/>
      <c r="D27" s="28"/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2</v>
      </c>
    </row>
    <row r="28" spans="1:10" ht="42" customHeight="1">
      <c r="A28" s="10"/>
      <c r="B28" s="11"/>
      <c r="C28" s="32" t="s">
        <v>26</v>
      </c>
      <c r="D28" s="28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>
      <c r="A29" s="10"/>
      <c r="B29" s="11"/>
      <c r="C29" s="11"/>
      <c r="D29" s="19" t="s">
        <v>26</v>
      </c>
      <c r="E29" s="12" t="s">
        <v>15</v>
      </c>
      <c r="F29" s="13">
        <v>1</v>
      </c>
      <c r="G29" s="14">
        <f>+G30+G31+G32+G33+G34+G35+G36+G37+G38+G39+G40+G41+G42+G43+G44+G45+G46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50</v>
      </c>
      <c r="E30" s="12" t="s">
        <v>27</v>
      </c>
      <c r="F30" s="13">
        <v>92.4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51</v>
      </c>
      <c r="E31" s="12" t="s">
        <v>27</v>
      </c>
      <c r="F31" s="13">
        <v>27.6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52</v>
      </c>
      <c r="E32" s="12" t="s">
        <v>27</v>
      </c>
      <c r="F32" s="13">
        <v>120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53</v>
      </c>
      <c r="E33" s="12" t="s">
        <v>28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54</v>
      </c>
      <c r="E34" s="12" t="s">
        <v>27</v>
      </c>
      <c r="F34" s="13">
        <v>34.700000000000003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55</v>
      </c>
      <c r="E35" s="12" t="s">
        <v>27</v>
      </c>
      <c r="F35" s="13">
        <v>16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56</v>
      </c>
      <c r="E36" s="12" t="s">
        <v>23</v>
      </c>
      <c r="F36" s="13">
        <v>9.6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29</v>
      </c>
      <c r="E37" s="12" t="s">
        <v>21</v>
      </c>
      <c r="F37" s="13">
        <v>15.8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57</v>
      </c>
      <c r="E38" s="12" t="s">
        <v>23</v>
      </c>
      <c r="F38" s="13">
        <v>14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58</v>
      </c>
      <c r="E39" s="12" t="s">
        <v>23</v>
      </c>
      <c r="F39" s="13">
        <v>3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59</v>
      </c>
      <c r="E40" s="12" t="s">
        <v>27</v>
      </c>
      <c r="F40" s="13">
        <v>11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60</v>
      </c>
      <c r="E41" s="12" t="s">
        <v>23</v>
      </c>
      <c r="F41" s="13">
        <v>6.6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61</v>
      </c>
      <c r="E42" s="12" t="s">
        <v>21</v>
      </c>
      <c r="F42" s="13">
        <v>18.7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29</v>
      </c>
      <c r="E43" s="12" t="s">
        <v>21</v>
      </c>
      <c r="F43" s="13">
        <v>11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30</v>
      </c>
      <c r="E44" s="12" t="s">
        <v>23</v>
      </c>
      <c r="F44" s="13">
        <v>9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31</v>
      </c>
      <c r="E45" s="12" t="s">
        <v>23</v>
      </c>
      <c r="F45" s="13">
        <v>2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32</v>
      </c>
      <c r="E46" s="12" t="s">
        <v>23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32" t="s">
        <v>33</v>
      </c>
      <c r="C47" s="27"/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2" t="s">
        <v>33</v>
      </c>
      <c r="D48" s="28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19" t="s">
        <v>33</v>
      </c>
      <c r="E49" s="12" t="s">
        <v>15</v>
      </c>
      <c r="F49" s="13">
        <v>1</v>
      </c>
      <c r="G49" s="14">
        <f>+G50+G51+G52+G53+G54+G55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62</v>
      </c>
      <c r="E50" s="12" t="s">
        <v>34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63</v>
      </c>
      <c r="E51" s="12" t="s">
        <v>34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64</v>
      </c>
      <c r="E52" s="12" t="s">
        <v>34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65</v>
      </c>
      <c r="E53" s="12" t="s">
        <v>34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66</v>
      </c>
      <c r="E54" s="12" t="s">
        <v>35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67</v>
      </c>
      <c r="E55" s="12" t="s">
        <v>36</v>
      </c>
      <c r="F55" s="13">
        <v>2.8</v>
      </c>
      <c r="G55" s="20"/>
      <c r="H55" s="2"/>
      <c r="I55" s="15">
        <v>46</v>
      </c>
      <c r="J55" s="15">
        <v>4</v>
      </c>
    </row>
    <row r="56" spans="1:10" ht="42" customHeight="1">
      <c r="A56" s="26" t="s">
        <v>37</v>
      </c>
      <c r="B56" s="27"/>
      <c r="C56" s="27"/>
      <c r="D56" s="28"/>
      <c r="E56" s="12" t="s">
        <v>15</v>
      </c>
      <c r="F56" s="13">
        <v>1</v>
      </c>
      <c r="G56" s="14">
        <f>+G57+G64</f>
        <v>0</v>
      </c>
      <c r="H56" s="2"/>
      <c r="I56" s="15">
        <v>47</v>
      </c>
      <c r="J56" s="15"/>
    </row>
    <row r="57" spans="1:10" ht="42" customHeight="1">
      <c r="A57" s="26" t="s">
        <v>38</v>
      </c>
      <c r="B57" s="27"/>
      <c r="C57" s="27"/>
      <c r="D57" s="28"/>
      <c r="E57" s="12" t="s">
        <v>15</v>
      </c>
      <c r="F57" s="13">
        <v>1</v>
      </c>
      <c r="G57" s="14">
        <f>+G58+G59</f>
        <v>0</v>
      </c>
      <c r="H57" s="2"/>
      <c r="I57" s="15">
        <v>48</v>
      </c>
      <c r="J57" s="15">
        <v>200</v>
      </c>
    </row>
    <row r="58" spans="1:10" ht="42" customHeight="1">
      <c r="A58" s="26" t="s">
        <v>39</v>
      </c>
      <c r="B58" s="27"/>
      <c r="C58" s="27"/>
      <c r="D58" s="28"/>
      <c r="E58" s="12" t="s">
        <v>15</v>
      </c>
      <c r="F58" s="13">
        <v>1</v>
      </c>
      <c r="G58" s="20"/>
      <c r="H58" s="2"/>
      <c r="I58" s="15">
        <v>49</v>
      </c>
      <c r="J58" s="15"/>
    </row>
    <row r="59" spans="1:10" ht="42" customHeight="1">
      <c r="A59" s="26" t="s">
        <v>40</v>
      </c>
      <c r="B59" s="27"/>
      <c r="C59" s="27"/>
      <c r="D59" s="28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1</v>
      </c>
    </row>
    <row r="60" spans="1:10" ht="42" customHeight="1">
      <c r="A60" s="10"/>
      <c r="B60" s="32" t="s">
        <v>40</v>
      </c>
      <c r="C60" s="27"/>
      <c r="D60" s="28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>
      <c r="A61" s="10"/>
      <c r="B61" s="11"/>
      <c r="C61" s="32" t="s">
        <v>40</v>
      </c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40</v>
      </c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68</v>
      </c>
      <c r="E63" s="12" t="s">
        <v>41</v>
      </c>
      <c r="F63" s="13">
        <v>2</v>
      </c>
      <c r="G63" s="20"/>
      <c r="H63" s="2"/>
      <c r="I63" s="15">
        <v>54</v>
      </c>
      <c r="J63" s="15">
        <v>4</v>
      </c>
    </row>
    <row r="64" spans="1:10" ht="42" customHeight="1">
      <c r="A64" s="26" t="s">
        <v>42</v>
      </c>
      <c r="B64" s="27"/>
      <c r="C64" s="27"/>
      <c r="D64" s="28"/>
      <c r="E64" s="12" t="s">
        <v>15</v>
      </c>
      <c r="F64" s="13">
        <v>1</v>
      </c>
      <c r="G64" s="20"/>
      <c r="H64" s="2"/>
      <c r="I64" s="15">
        <v>55</v>
      </c>
      <c r="J64" s="15">
        <v>210</v>
      </c>
    </row>
    <row r="65" spans="1:10" ht="42" customHeight="1">
      <c r="A65" s="26" t="s">
        <v>43</v>
      </c>
      <c r="B65" s="27"/>
      <c r="C65" s="27"/>
      <c r="D65" s="28"/>
      <c r="E65" s="12" t="s">
        <v>15</v>
      </c>
      <c r="F65" s="13">
        <v>1</v>
      </c>
      <c r="G65" s="20"/>
      <c r="H65" s="2"/>
      <c r="I65" s="15">
        <v>56</v>
      </c>
      <c r="J65" s="15">
        <v>220</v>
      </c>
    </row>
    <row r="66" spans="1:10" ht="42" customHeight="1">
      <c r="A66" s="29" t="s">
        <v>44</v>
      </c>
      <c r="B66" s="30"/>
      <c r="C66" s="30"/>
      <c r="D66" s="31"/>
      <c r="E66" s="21" t="s">
        <v>15</v>
      </c>
      <c r="F66" s="22">
        <v>1</v>
      </c>
      <c r="G66" s="23">
        <f>+G10+G65</f>
        <v>0</v>
      </c>
      <c r="H66" s="24"/>
      <c r="I66" s="25">
        <v>57</v>
      </c>
      <c r="J66" s="25">
        <v>30</v>
      </c>
    </row>
    <row r="67" spans="1:10" ht="42" customHeight="1">
      <c r="A67" s="33" t="s">
        <v>11</v>
      </c>
      <c r="B67" s="34"/>
      <c r="C67" s="34"/>
      <c r="D67" s="35"/>
      <c r="E67" s="16" t="s">
        <v>12</v>
      </c>
      <c r="F67" s="17" t="s">
        <v>12</v>
      </c>
      <c r="G67" s="18">
        <f>G66</f>
        <v>0</v>
      </c>
      <c r="I67" s="15">
        <v>58</v>
      </c>
      <c r="J67" s="15">
        <v>90</v>
      </c>
    </row>
    <row r="68" spans="1:10" ht="42" customHeight="1"/>
    <row r="69" spans="1:10" ht="42" customHeight="1"/>
  </sheetData>
  <sheetProtection algorithmName="SHA-512" hashValue="efBFj5s8M/EBJtE/izhL3KSxfRYj4BwOxvW2IfIg9TTwFbzea923jvhBlgq3yKy3ft0/jtJmcg1Qhi52CPyLYQ==" saltValue="jD46964JBdKcni0cwCMiSQ==" spinCount="100000" sheet="1" objects="1" scenarios="1"/>
  <mergeCells count="27">
    <mergeCell ref="A9:D9"/>
    <mergeCell ref="F3:G3"/>
    <mergeCell ref="F4:G4"/>
    <mergeCell ref="F5:G5"/>
    <mergeCell ref="A7:G7"/>
    <mergeCell ref="B8:G8"/>
    <mergeCell ref="A56:D56"/>
    <mergeCell ref="A67:D67"/>
    <mergeCell ref="A10:D10"/>
    <mergeCell ref="A11:D11"/>
    <mergeCell ref="A12:D12"/>
    <mergeCell ref="B13:D13"/>
    <mergeCell ref="C14:D14"/>
    <mergeCell ref="B18:D18"/>
    <mergeCell ref="C19:D19"/>
    <mergeCell ref="B27:D27"/>
    <mergeCell ref="C28:D28"/>
    <mergeCell ref="B47:D47"/>
    <mergeCell ref="C48:D48"/>
    <mergeCell ref="A65:D65"/>
    <mergeCell ref="A66:D66"/>
    <mergeCell ref="A57:D57"/>
    <mergeCell ref="A58:D58"/>
    <mergeCell ref="A59:D59"/>
    <mergeCell ref="B60:D60"/>
    <mergeCell ref="C61:D61"/>
    <mergeCell ref="A64:D6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kurihara hiroki</dc:creator>
  <cp:lastModifiedBy>kurihara hiroki</cp:lastModifiedBy>
  <dcterms:created xsi:type="dcterms:W3CDTF">2022-11-15T04:51:05Z</dcterms:created>
  <dcterms:modified xsi:type="dcterms:W3CDTF">2022-11-15T04:57:56Z</dcterms:modified>
</cp:coreProperties>
</file>